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<sst xmlns="http://schemas.openxmlformats.org/spreadsheetml/2006/main" count="90" uniqueCount="69">
  <si>
    <t>CHAPTER 40 SEC 5B YEARLY APPROPRIATION NOT TO EXCEED 10% OF AMT RAISED IN PRECEDING FY</t>
  </si>
  <si>
    <t>TAXPAYER REIMBURSEMENTS FOR OVERPAYMENT OR ABATEMENTS</t>
  </si>
  <si>
    <t>RAN (2%) INTEREST FOR SHORT TERM DEBT BORROWED AGAINST REVENUE</t>
  </si>
  <si>
    <t xml:space="preserve"> </t>
  </si>
  <si>
    <t>OUTSOURCED SVCs</t>
  </si>
  <si>
    <t>FUND ACCOUNTS</t>
  </si>
  <si>
    <t>GENERAL RESERVE FUND</t>
  </si>
  <si>
    <t>STABILIZATION FUND</t>
  </si>
  <si>
    <t>OVERLAY ACCOUNT</t>
  </si>
  <si>
    <t>INSURANCE</t>
  </si>
  <si>
    <t>UNCLASSIFIED EXPENSES</t>
  </si>
  <si>
    <t xml:space="preserve">LINE </t>
  </si>
  <si>
    <t>ITEM</t>
  </si>
  <si>
    <t>CATEGORY</t>
  </si>
  <si>
    <t>NOTES</t>
  </si>
  <si>
    <t>OPERATING EXPENSES</t>
  </si>
  <si>
    <t>ASSESSORS &amp; TAX COLLECTION</t>
  </si>
  <si>
    <t>SUB TOTAL</t>
  </si>
  <si>
    <t>DAM MANAGEMENT</t>
  </si>
  <si>
    <t>SUB TOTAL</t>
  </si>
  <si>
    <t>LAKE MANAGEMENT</t>
  </si>
  <si>
    <t>SUB CATEGORY</t>
  </si>
  <si>
    <t>APPROPRIATION</t>
  </si>
  <si>
    <t>ANNUAL MAINTENANCE</t>
  </si>
  <si>
    <t>REVENUE ANTICIPATION NOTE</t>
  </si>
  <si>
    <t>GRAND TOTAL</t>
  </si>
  <si>
    <t xml:space="preserve">% OF BUDGET </t>
  </si>
  <si>
    <t>(TEMPORARY EMPLOYEES)</t>
  </si>
  <si>
    <t xml:space="preserve">BEACH &amp; BOAT LAUNCH </t>
  </si>
  <si>
    <t xml:space="preserve">MANAGEMENT </t>
  </si>
  <si>
    <t>SIGNAGE</t>
  </si>
  <si>
    <t>PRUDENTIAL COMMITTEE</t>
  </si>
  <si>
    <t>DISTRICT EXPENSES</t>
  </si>
  <si>
    <t>EMPLOYEES</t>
  </si>
  <si>
    <t>MODERATOR'S FEE &amp; EXPENSES</t>
  </si>
  <si>
    <t>CHAPTER 40 SECTION 6 YEARLY APPROPRIATION NO TO EXCEED 5% OF THE PREVIOUS FYs LEVY</t>
  </si>
  <si>
    <t>7/1/2011 - 6/30/2012</t>
  </si>
  <si>
    <t>RAN/BAN NOTE (bank loan)</t>
  </si>
  <si>
    <t>REVENUE/BOND ANTICIPATION NOTE</t>
  </si>
  <si>
    <t>Line 1 Town's Assessors &amp; Tax Collectors Fee 3%</t>
  </si>
  <si>
    <t>NOTES:</t>
  </si>
  <si>
    <t>(price quote bid - subcontractor)</t>
  </si>
  <si>
    <t>(professional provider - contractual noncompetitive bid)</t>
  </si>
  <si>
    <t>(ACT 107 Sec 18 Committee's compensation)</t>
  </si>
  <si>
    <t>(ACT 107 Sec 18 Moderator's compensation)</t>
  </si>
  <si>
    <t xml:space="preserve">(ACT 107 Sec 19 authority) fixed % of district budget </t>
  </si>
  <si>
    <t>MGL Ch 40 Sec 6 NOT TO EXCEED 5% OF PREVIOUS FYs LEVY</t>
  </si>
  <si>
    <t>MGL Ch 40 Sec 5B NOT TO EXCEED 10% AMT RAISED IN PRECEDING FY</t>
  </si>
  <si>
    <t>ASSOCIATED DAM EXPENSES</t>
  </si>
  <si>
    <t>AQUATIC CONTROL/WATER TESTING</t>
  </si>
  <si>
    <t>(Professional providers)</t>
  </si>
  <si>
    <t>EXPENSES</t>
  </si>
  <si>
    <t>(ACT 107 &amp; BY-LAWS)</t>
  </si>
  <si>
    <t>OFFICE &amp; OTHER ASSOCIATED EXP</t>
  </si>
  <si>
    <t xml:space="preserve">MGL Ch 258 § 2, 8 &amp; 13 statutory authority &amp; limitation </t>
  </si>
  <si>
    <t>GENERAL LIABILITY &amp; INDEMINIFICATION</t>
  </si>
  <si>
    <t>FICA/MEDICARE/HEALTH/UNEMP COMP</t>
  </si>
  <si>
    <t>LEGAL/ACCOUNTANT/AUDITOR/WEB</t>
  </si>
  <si>
    <t xml:space="preserve">RAN (.65%) INTEREST FOR SHORT TERM DEBT </t>
  </si>
  <si>
    <t>MGL statutes</t>
  </si>
  <si>
    <t>MAINTENANCE/UPKEEP/SECURITY</t>
  </si>
  <si>
    <t>Lines  2 , 3, 4, 6, 8 &amp; 10  (All bids subject to MGL Ch 30B monitary limitations)</t>
  </si>
  <si>
    <t>2015 APPROVED</t>
  </si>
  <si>
    <t>INDEP CONTRACTOR</t>
  </si>
  <si>
    <t>FY 2015 Budget Approved at the SFLD Annual District Meeting on June 14, 2014</t>
  </si>
  <si>
    <t>7/01/2015 - 6/30/6015</t>
  </si>
  <si>
    <t>2016 APPROVED</t>
  </si>
  <si>
    <t>FY 2016 Budget Approved at the SFLD Annual District Meeting on June 13, 2015</t>
  </si>
  <si>
    <t>APPROVED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</si>
</sst>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mmmm\ d\,\ yyyy;@"/>
    <numFmt numFmtId="166" formatCode="&quot;$&quot;#,##0"/>
    <numFmt numFmtId="167" formatCode="_(&quot;$&quot;* #,##0.000_);_(&quot;$&quot;* \(#,##0.000\);_(&quot;$&quot;* &quot;-&quot;???_);_(@_)"/>
    <numFmt numFmtId="168" formatCode="0.0000000000000000%"/>
  </numFmts>
  <fonts count="4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8"/>
      <name val="Arial"/>
      <family val="0"/>
    </font>
    <font>
      <b/>
      <sz val="8"/>
      <name val="Verdana"/>
      <family val="0"/>
    </font>
    <font>
      <sz val="11"/>
      <color indexed="8"/>
      <name val="Calibri"/>
      <family val="2"/>
    </font>
    <font>
      <sz val="6"/>
      <name val="Verdana"/>
      <family val="0"/>
    </font>
    <font>
      <b/>
      <sz val="6"/>
      <name val="Arial"/>
      <family val="0"/>
    </font>
    <font>
      <b/>
      <sz val="6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44" fontId="4" fillId="0" borderId="0" xfId="44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44" fontId="4" fillId="0" borderId="0" xfId="0" applyNumberFormat="1" applyFont="1" applyAlignment="1">
      <alignment horizontal="right"/>
    </xf>
    <xf numFmtId="44" fontId="4" fillId="0" borderId="0" xfId="44" applyFont="1" applyAlignment="1">
      <alignment/>
    </xf>
    <xf numFmtId="44" fontId="4" fillId="0" borderId="0" xfId="44" applyFont="1" applyFill="1" applyAlignment="1">
      <alignment/>
    </xf>
    <xf numFmtId="44" fontId="4" fillId="0" borderId="0" xfId="44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 horizontal="left" vertical="top"/>
    </xf>
    <xf numFmtId="10" fontId="4" fillId="0" borderId="0" xfId="60" applyNumberFormat="1" applyFont="1" applyAlignment="1">
      <alignment horizontal="right"/>
    </xf>
    <xf numFmtId="0" fontId="8" fillId="0" borderId="0" xfId="0" applyFont="1" applyAlignment="1">
      <alignment horizontal="center"/>
    </xf>
    <xf numFmtId="44" fontId="4" fillId="0" borderId="0" xfId="44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44" fontId="8" fillId="0" borderId="0" xfId="44" applyFont="1" applyAlignment="1">
      <alignment horizontal="right"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FNA budgets ahead S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125" zoomScaleNormal="125" workbookViewId="0" topLeftCell="A1">
      <selection activeCell="J32" sqref="J32"/>
    </sheetView>
  </sheetViews>
  <sheetFormatPr defaultColWidth="11.00390625" defaultRowHeight="12.75" outlineLevelRow="1"/>
  <cols>
    <col min="1" max="1" width="3.875" style="11" customWidth="1"/>
    <col min="2" max="2" width="16.25390625" style="3" customWidth="1"/>
    <col min="3" max="3" width="23.625" style="3" customWidth="1"/>
    <col min="4" max="4" width="10.75390625" style="3" hidden="1" customWidth="1"/>
    <col min="5" max="5" width="19.875" style="3" hidden="1" customWidth="1"/>
    <col min="6" max="6" width="25.75390625" style="3" hidden="1" customWidth="1"/>
    <col min="7" max="8" width="12.00390625" style="11" customWidth="1"/>
    <col min="9" max="9" width="10.75390625" style="3" customWidth="1"/>
    <col min="10" max="10" width="22.25390625" style="3" customWidth="1"/>
    <col min="11" max="16384" width="11.00390625" style="3" customWidth="1"/>
  </cols>
  <sheetData>
    <row r="1" spans="1:9" ht="10.5" outlineLevel="1">
      <c r="A1" s="2" t="s">
        <v>11</v>
      </c>
      <c r="B1" s="2" t="s">
        <v>65</v>
      </c>
      <c r="D1" s="1"/>
      <c r="E1" s="2" t="s">
        <v>36</v>
      </c>
      <c r="G1" s="2" t="s">
        <v>22</v>
      </c>
      <c r="H1" s="2" t="s">
        <v>22</v>
      </c>
      <c r="I1" s="1"/>
    </row>
    <row r="2" spans="1:9" ht="10.5" outlineLevel="1">
      <c r="A2" s="2" t="s">
        <v>12</v>
      </c>
      <c r="B2" s="2" t="s">
        <v>13</v>
      </c>
      <c r="C2" s="2" t="s">
        <v>21</v>
      </c>
      <c r="D2" s="1" t="s">
        <v>14</v>
      </c>
      <c r="E2" s="2" t="s">
        <v>13</v>
      </c>
      <c r="F2" s="2" t="s">
        <v>21</v>
      </c>
      <c r="G2" s="2" t="s">
        <v>62</v>
      </c>
      <c r="H2" s="2" t="s">
        <v>66</v>
      </c>
      <c r="I2" s="2" t="s">
        <v>14</v>
      </c>
    </row>
    <row r="3" spans="1:11" ht="10.5" outlineLevel="1">
      <c r="A3" s="2"/>
      <c r="C3" s="2"/>
      <c r="F3" s="2"/>
      <c r="G3" s="2"/>
      <c r="H3" s="2"/>
      <c r="I3" s="12"/>
      <c r="J3" s="12"/>
      <c r="K3" s="12"/>
    </row>
    <row r="4" spans="1:11" ht="10.5">
      <c r="A4" s="11">
        <v>1</v>
      </c>
      <c r="B4" s="3" t="s">
        <v>15</v>
      </c>
      <c r="C4" s="3" t="s">
        <v>16</v>
      </c>
      <c r="D4" s="3" t="s">
        <v>26</v>
      </c>
      <c r="F4" s="3" t="s">
        <v>16</v>
      </c>
      <c r="G4" s="4">
        <v>4800</v>
      </c>
      <c r="H4" s="4">
        <f>SUM(G4*1.03)</f>
        <v>4944</v>
      </c>
      <c r="I4" s="12" t="s">
        <v>45</v>
      </c>
      <c r="J4" s="12"/>
      <c r="K4" s="12"/>
    </row>
    <row r="5" spans="3:11" ht="10.5">
      <c r="C5" s="5"/>
      <c r="F5" s="5"/>
      <c r="G5" s="4"/>
      <c r="H5" s="4"/>
      <c r="I5" s="12"/>
      <c r="J5" s="12"/>
      <c r="K5" s="12"/>
    </row>
    <row r="6" spans="1:11" ht="10.5">
      <c r="A6" s="11">
        <v>2</v>
      </c>
      <c r="B6" s="3" t="s">
        <v>18</v>
      </c>
      <c r="C6" s="3" t="s">
        <v>48</v>
      </c>
      <c r="D6" s="3" t="s">
        <v>27</v>
      </c>
      <c r="F6" s="3" t="s">
        <v>23</v>
      </c>
      <c r="G6" s="4">
        <v>50000</v>
      </c>
      <c r="H6" s="4">
        <v>69500</v>
      </c>
      <c r="I6" s="12" t="s">
        <v>50</v>
      </c>
      <c r="J6" s="12"/>
      <c r="K6" s="12"/>
    </row>
    <row r="7" spans="3:11" ht="10.5">
      <c r="C7" s="5"/>
      <c r="F7" s="5"/>
      <c r="G7" s="4"/>
      <c r="H7" s="4"/>
      <c r="I7" s="12"/>
      <c r="J7" s="12"/>
      <c r="K7" s="12"/>
    </row>
    <row r="8" spans="1:11" ht="10.5">
      <c r="A8" s="11">
        <v>3</v>
      </c>
      <c r="B8" s="3" t="s">
        <v>20</v>
      </c>
      <c r="C8" s="3" t="s">
        <v>49</v>
      </c>
      <c r="E8" s="3" t="s">
        <v>20</v>
      </c>
      <c r="G8" s="4">
        <v>17662.5</v>
      </c>
      <c r="H8" s="4">
        <v>16200</v>
      </c>
      <c r="I8" s="12" t="s">
        <v>50</v>
      </c>
      <c r="J8" s="12"/>
      <c r="K8" s="12"/>
    </row>
    <row r="9" spans="3:11" ht="10.5">
      <c r="C9" s="5"/>
      <c r="F9" s="5"/>
      <c r="G9" s="4"/>
      <c r="H9" s="4"/>
      <c r="I9" s="12"/>
      <c r="J9" s="12"/>
      <c r="K9" s="12"/>
    </row>
    <row r="10" spans="2:11" ht="10.5">
      <c r="B10" s="3" t="s">
        <v>28</v>
      </c>
      <c r="E10" s="3" t="s">
        <v>28</v>
      </c>
      <c r="G10" s="4"/>
      <c r="H10" s="4"/>
      <c r="I10" s="12"/>
      <c r="J10" s="12"/>
      <c r="K10" s="12"/>
    </row>
    <row r="11" spans="1:11" ht="10.5">
      <c r="A11" s="11">
        <v>4</v>
      </c>
      <c r="B11" s="3" t="s">
        <v>29</v>
      </c>
      <c r="C11" s="3" t="s">
        <v>60</v>
      </c>
      <c r="E11" s="3" t="s">
        <v>29</v>
      </c>
      <c r="F11" s="3" t="s">
        <v>30</v>
      </c>
      <c r="G11" s="4">
        <v>10000</v>
      </c>
      <c r="H11" s="4">
        <v>12300</v>
      </c>
      <c r="I11" s="12" t="s">
        <v>41</v>
      </c>
      <c r="J11" s="12"/>
      <c r="K11" s="12"/>
    </row>
    <row r="12" spans="3:11" ht="10.5">
      <c r="C12" s="5"/>
      <c r="F12" s="5"/>
      <c r="G12" s="4"/>
      <c r="H12" s="4"/>
      <c r="I12" s="12"/>
      <c r="J12" s="12"/>
      <c r="K12" s="12"/>
    </row>
    <row r="13" spans="1:11" ht="10.5">
      <c r="A13" s="11">
        <v>5</v>
      </c>
      <c r="B13" s="3" t="s">
        <v>31</v>
      </c>
      <c r="C13" s="3" t="s">
        <v>51</v>
      </c>
      <c r="E13" s="3" t="s">
        <v>31</v>
      </c>
      <c r="G13" s="4">
        <v>383</v>
      </c>
      <c r="H13" s="4">
        <v>383</v>
      </c>
      <c r="I13" s="12" t="s">
        <v>43</v>
      </c>
      <c r="J13" s="12"/>
      <c r="K13" s="12"/>
    </row>
    <row r="14" spans="3:11" ht="10.5">
      <c r="C14" s="5"/>
      <c r="F14" s="5"/>
      <c r="G14" s="4"/>
      <c r="H14" s="4"/>
      <c r="I14" s="12"/>
      <c r="J14" s="12"/>
      <c r="K14" s="12"/>
    </row>
    <row r="15" spans="1:11" ht="10.5">
      <c r="A15" s="11">
        <v>6</v>
      </c>
      <c r="B15" s="3" t="s">
        <v>32</v>
      </c>
      <c r="C15" s="3" t="s">
        <v>53</v>
      </c>
      <c r="E15" s="3" t="s">
        <v>32</v>
      </c>
      <c r="G15" s="4">
        <v>15505</v>
      </c>
      <c r="H15" s="4">
        <v>15975</v>
      </c>
      <c r="I15" s="12" t="s">
        <v>52</v>
      </c>
      <c r="J15" s="12"/>
      <c r="K15" s="12"/>
    </row>
    <row r="16" spans="3:11" ht="10.5">
      <c r="C16" s="5"/>
      <c r="F16" s="5"/>
      <c r="G16" s="4"/>
      <c r="H16" s="4"/>
      <c r="I16" s="12"/>
      <c r="J16" s="12"/>
      <c r="K16" s="12"/>
    </row>
    <row r="17" spans="1:11" ht="10.5">
      <c r="A17" s="11">
        <v>7</v>
      </c>
      <c r="B17" s="3" t="s">
        <v>63</v>
      </c>
      <c r="C17" s="3" t="s">
        <v>34</v>
      </c>
      <c r="E17" s="3" t="s">
        <v>33</v>
      </c>
      <c r="G17" s="4">
        <v>103</v>
      </c>
      <c r="H17" s="4">
        <v>103</v>
      </c>
      <c r="I17" s="12" t="s">
        <v>44</v>
      </c>
      <c r="J17" s="12"/>
      <c r="K17" s="12"/>
    </row>
    <row r="18" spans="3:11" ht="10.5">
      <c r="C18" s="5"/>
      <c r="F18" s="5"/>
      <c r="G18" s="4"/>
      <c r="H18" s="4"/>
      <c r="I18" s="12"/>
      <c r="J18" s="12"/>
      <c r="K18" s="12"/>
    </row>
    <row r="19" spans="1:11" ht="10.5">
      <c r="A19" s="11">
        <v>8</v>
      </c>
      <c r="B19" s="3" t="s">
        <v>9</v>
      </c>
      <c r="C19" s="15" t="s">
        <v>55</v>
      </c>
      <c r="E19" s="3" t="s">
        <v>9</v>
      </c>
      <c r="F19" s="5"/>
      <c r="G19" s="7">
        <v>7775</v>
      </c>
      <c r="H19" s="4">
        <v>13081</v>
      </c>
      <c r="I19" s="12" t="s">
        <v>54</v>
      </c>
      <c r="J19" s="12"/>
      <c r="K19" s="12"/>
    </row>
    <row r="20" spans="2:11" ht="10.5">
      <c r="B20" s="23"/>
      <c r="C20" s="23"/>
      <c r="F20" s="5"/>
      <c r="G20" s="7"/>
      <c r="H20" s="7"/>
      <c r="I20" s="12"/>
      <c r="J20" s="12"/>
      <c r="K20" s="12"/>
    </row>
    <row r="21" spans="1:11" ht="10.5">
      <c r="A21" s="11">
        <v>9</v>
      </c>
      <c r="B21" s="3" t="s">
        <v>10</v>
      </c>
      <c r="C21" s="3" t="s">
        <v>56</v>
      </c>
      <c r="E21" s="23" t="s">
        <v>10</v>
      </c>
      <c r="F21" s="23"/>
      <c r="G21" s="7">
        <v>4</v>
      </c>
      <c r="H21" s="7">
        <v>4</v>
      </c>
      <c r="I21" s="12" t="s">
        <v>59</v>
      </c>
      <c r="J21" s="12"/>
      <c r="K21" s="12"/>
    </row>
    <row r="22" spans="3:11" ht="10.5">
      <c r="C22" s="5"/>
      <c r="F22" s="5"/>
      <c r="G22" s="4"/>
      <c r="H22" s="4"/>
      <c r="I22" s="12"/>
      <c r="J22" s="12"/>
      <c r="K22" s="12"/>
    </row>
    <row r="23" spans="1:11" ht="10.5">
      <c r="A23" s="11">
        <v>10</v>
      </c>
      <c r="B23" s="3" t="s">
        <v>4</v>
      </c>
      <c r="C23" s="3" t="s">
        <v>57</v>
      </c>
      <c r="E23" s="3" t="s">
        <v>4</v>
      </c>
      <c r="G23" s="4">
        <v>6000</v>
      </c>
      <c r="H23" s="4">
        <f>SUM(G23*1.03)</f>
        <v>6180</v>
      </c>
      <c r="I23" s="12" t="s">
        <v>42</v>
      </c>
      <c r="J23" s="12"/>
      <c r="K23" s="12"/>
    </row>
    <row r="24" spans="1:11" ht="10.5">
      <c r="A24" s="2"/>
      <c r="B24" s="2"/>
      <c r="C24" s="2"/>
      <c r="D24" s="1" t="s">
        <v>3</v>
      </c>
      <c r="E24" s="2"/>
      <c r="F24" s="2"/>
      <c r="G24" s="2"/>
      <c r="H24" s="2"/>
      <c r="I24" s="13" t="s">
        <v>3</v>
      </c>
      <c r="J24" s="12"/>
      <c r="K24" s="12"/>
    </row>
    <row r="25" spans="2:11" ht="10.5">
      <c r="B25" s="3" t="s">
        <v>5</v>
      </c>
      <c r="E25" s="3" t="s">
        <v>5</v>
      </c>
      <c r="G25" s="4"/>
      <c r="H25" s="4"/>
      <c r="I25" s="12"/>
      <c r="J25" s="12"/>
      <c r="K25" s="12"/>
    </row>
    <row r="26" spans="1:11" ht="10.5">
      <c r="A26" s="11">
        <v>11</v>
      </c>
      <c r="C26" s="3" t="s">
        <v>6</v>
      </c>
      <c r="D26" s="3" t="s">
        <v>35</v>
      </c>
      <c r="F26" s="3" t="s">
        <v>6</v>
      </c>
      <c r="G26" s="4">
        <v>6239</v>
      </c>
      <c r="H26" s="4">
        <v>7211</v>
      </c>
      <c r="I26" s="12" t="s">
        <v>46</v>
      </c>
      <c r="J26" s="12"/>
      <c r="K26" s="12"/>
    </row>
    <row r="27" spans="1:11" ht="10.5">
      <c r="A27" s="11">
        <v>12</v>
      </c>
      <c r="C27" s="3" t="s">
        <v>7</v>
      </c>
      <c r="D27" s="3" t="s">
        <v>0</v>
      </c>
      <c r="F27" s="3" t="s">
        <v>7</v>
      </c>
      <c r="G27" s="4">
        <v>1</v>
      </c>
      <c r="H27" s="4">
        <v>1</v>
      </c>
      <c r="I27" s="12" t="s">
        <v>47</v>
      </c>
      <c r="J27" s="12"/>
      <c r="K27" s="12"/>
    </row>
    <row r="28" spans="1:11" ht="10.5">
      <c r="A28" s="11">
        <v>13</v>
      </c>
      <c r="C28" s="3" t="s">
        <v>8</v>
      </c>
      <c r="D28" s="3" t="s">
        <v>1</v>
      </c>
      <c r="F28" s="3" t="s">
        <v>8</v>
      </c>
      <c r="G28" s="8">
        <v>1250</v>
      </c>
      <c r="H28" s="4">
        <f>SUM(G28*1.03)</f>
        <v>1287.5</v>
      </c>
      <c r="I28" s="12" t="s">
        <v>1</v>
      </c>
      <c r="J28" s="12"/>
      <c r="K28" s="12"/>
    </row>
    <row r="29" spans="1:11" ht="10.5">
      <c r="A29" s="11">
        <v>14</v>
      </c>
      <c r="C29" s="6" t="s">
        <v>38</v>
      </c>
      <c r="D29" s="6" t="s">
        <v>2</v>
      </c>
      <c r="F29" s="6" t="s">
        <v>24</v>
      </c>
      <c r="G29" s="9">
        <v>24500</v>
      </c>
      <c r="H29" s="9">
        <v>36953</v>
      </c>
      <c r="I29" s="14" t="s">
        <v>58</v>
      </c>
      <c r="J29" s="12"/>
      <c r="K29" s="12"/>
    </row>
    <row r="30" spans="3:11" ht="10.5">
      <c r="C30" s="5" t="s">
        <v>19</v>
      </c>
      <c r="F30" s="5" t="s">
        <v>17</v>
      </c>
      <c r="G30" s="8">
        <f>SUM(G26:G29)</f>
        <v>31990</v>
      </c>
      <c r="H30" s="8">
        <f>SUM(H26:H29)</f>
        <v>45452.5</v>
      </c>
      <c r="I30" s="12"/>
      <c r="J30" s="12"/>
      <c r="K30" s="12"/>
    </row>
    <row r="31" spans="7:11" ht="10.5">
      <c r="G31" s="4"/>
      <c r="H31" s="4"/>
      <c r="I31" s="12"/>
      <c r="J31" s="12"/>
      <c r="K31" s="12"/>
    </row>
    <row r="32" spans="3:11" ht="10.5">
      <c r="C32" s="5" t="s">
        <v>25</v>
      </c>
      <c r="F32" s="5" t="s">
        <v>25</v>
      </c>
      <c r="G32" s="10">
        <f>SUM(G4+G6+G8+G11+G13+G15+G17+G19+G21+G23+G30)</f>
        <v>144222.5</v>
      </c>
      <c r="H32" s="22">
        <f>SUM(H4+H6+H8+H11+H13+H15+H17+H19+H21+H23+H30)</f>
        <v>184122.5</v>
      </c>
      <c r="I32" s="20" t="s">
        <v>68</v>
      </c>
      <c r="J32" s="12"/>
      <c r="K32" s="12"/>
    </row>
    <row r="33" spans="3:11" s="11" customFormat="1" ht="10.5">
      <c r="C33" s="17"/>
      <c r="F33" s="17"/>
      <c r="G33" s="18"/>
      <c r="H33" s="18"/>
      <c r="I33" s="19"/>
      <c r="J33" s="19"/>
      <c r="K33" s="19"/>
    </row>
    <row r="34" spans="7:11" ht="10.5">
      <c r="G34" s="4"/>
      <c r="H34" s="4"/>
      <c r="I34" s="12"/>
      <c r="J34" s="12"/>
      <c r="K34" s="12"/>
    </row>
    <row r="35" spans="2:11" ht="10.5">
      <c r="B35" s="3" t="s">
        <v>37</v>
      </c>
      <c r="G35" s="4">
        <v>70000</v>
      </c>
      <c r="H35" s="4">
        <v>0</v>
      </c>
      <c r="I35" s="12"/>
      <c r="J35" s="12"/>
      <c r="K35" s="12"/>
    </row>
    <row r="36" spans="2:11" ht="10.5">
      <c r="B36" s="3" t="s">
        <v>40</v>
      </c>
      <c r="G36" s="4"/>
      <c r="H36" s="4"/>
      <c r="I36" s="12"/>
      <c r="J36" s="12"/>
      <c r="K36" s="12"/>
    </row>
    <row r="37" spans="2:8" ht="10.5">
      <c r="B37" s="3" t="s">
        <v>39</v>
      </c>
      <c r="G37" s="4">
        <f>G32*0.03</f>
        <v>4326.675</v>
      </c>
      <c r="H37" s="4">
        <f>H32*0.03</f>
        <v>5523.675</v>
      </c>
    </row>
    <row r="38" spans="2:8" ht="10.5">
      <c r="B38" s="3" t="s">
        <v>61</v>
      </c>
      <c r="G38" s="4"/>
      <c r="H38" s="4"/>
    </row>
    <row r="39" spans="7:8" ht="10.5">
      <c r="G39" s="16"/>
      <c r="H39" s="16"/>
    </row>
    <row r="40" spans="7:8" ht="10.5">
      <c r="G40" s="4"/>
      <c r="H40" s="4"/>
    </row>
    <row r="41" spans="2:8" ht="10.5">
      <c r="B41" s="3" t="s">
        <v>64</v>
      </c>
      <c r="G41" s="4"/>
      <c r="H41" s="4"/>
    </row>
    <row r="42" spans="2:8" ht="10.5">
      <c r="B42" s="21" t="s">
        <v>67</v>
      </c>
      <c r="G42" s="4"/>
      <c r="H42" s="4"/>
    </row>
    <row r="43" spans="7:8" ht="10.5">
      <c r="G43" s="4"/>
      <c r="H43" s="4"/>
    </row>
    <row r="44" spans="7:8" ht="10.5">
      <c r="G44" s="4"/>
      <c r="H44" s="4"/>
    </row>
    <row r="45" spans="7:8" ht="10.5">
      <c r="G45" s="4"/>
      <c r="H45" s="4"/>
    </row>
    <row r="46" spans="7:8" ht="10.5">
      <c r="G46" s="4"/>
      <c r="H46" s="4"/>
    </row>
    <row r="47" spans="7:8" ht="10.5">
      <c r="G47" s="4"/>
      <c r="H47" s="4"/>
    </row>
    <row r="48" spans="7:8" ht="10.5">
      <c r="G48" s="4"/>
      <c r="H48" s="4"/>
    </row>
    <row r="49" spans="7:8" ht="10.5">
      <c r="G49" s="4"/>
      <c r="H49" s="4"/>
    </row>
    <row r="50" spans="7:8" ht="10.5">
      <c r="G50" s="4"/>
      <c r="H50" s="4"/>
    </row>
    <row r="51" spans="7:8" ht="10.5">
      <c r="G51" s="4"/>
      <c r="H51" s="4"/>
    </row>
    <row r="52" spans="7:8" ht="10.5">
      <c r="G52" s="4"/>
      <c r="H52" s="4"/>
    </row>
    <row r="53" spans="7:8" ht="10.5">
      <c r="G53" s="4"/>
      <c r="H53" s="4"/>
    </row>
    <row r="54" spans="7:8" ht="10.5">
      <c r="G54" s="4"/>
      <c r="H54" s="4"/>
    </row>
    <row r="55" spans="7:8" ht="10.5">
      <c r="G55" s="4"/>
      <c r="H55" s="4"/>
    </row>
    <row r="56" spans="7:8" ht="10.5">
      <c r="G56" s="4"/>
      <c r="H56" s="4"/>
    </row>
    <row r="57" spans="7:8" ht="10.5">
      <c r="G57" s="4"/>
      <c r="H57" s="4"/>
    </row>
  </sheetData>
  <sheetProtection/>
  <mergeCells count="2">
    <mergeCell ref="B20:C20"/>
    <mergeCell ref="E21:F21"/>
  </mergeCells>
  <printOptions gridLines="1" horizontalCentered="1" verticalCentered="1"/>
  <pageMargins left="0.5" right="0.56" top="0.75" bottom="0.5" header="0.5" footer="0.25"/>
  <pageSetup fitToHeight="2" fitToWidth="1" orientation="landscape"/>
  <headerFooter alignWithMargins="0">
    <oddHeader>&amp;C&amp;"Times New Roman Bold Italic,Bold"&amp;16&amp;K000000SHERWOOD FOREST LAKE DISTRICT - APPROVED OPERATING BUDGET - FY 2016</oddHeader>
    <oddFooter>&amp;L&amp;K000000&amp;P&amp;R&amp;K000000&amp;D&amp;T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Pedagogy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Ronzio</dc:creator>
  <cp:keywords/>
  <dc:description/>
  <cp:lastModifiedBy>Robert Ronzio</cp:lastModifiedBy>
  <cp:lastPrinted>2015-07-11T12:00:45Z</cp:lastPrinted>
  <dcterms:created xsi:type="dcterms:W3CDTF">2010-09-09T14:47:07Z</dcterms:created>
  <dcterms:modified xsi:type="dcterms:W3CDTF">2015-07-11T12:01:00Z</dcterms:modified>
  <cp:category/>
  <cp:version/>
  <cp:contentType/>
  <cp:contentStatus/>
</cp:coreProperties>
</file>